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SMSTR 2\Akuntansi\"/>
    </mc:Choice>
  </mc:AlternateContent>
  <xr:revisionPtr revIDLastSave="0" documentId="13_ncr:1_{80777B89-5E7A-40B4-B716-180AF5F98CEC}" xr6:coauthVersionLast="47" xr6:coauthVersionMax="47" xr10:uidLastSave="{00000000-0000-0000-0000-000000000000}"/>
  <bookViews>
    <workbookView xWindow="-110" yWindow="-110" windowWidth="19420" windowHeight="10420" xr2:uid="{8B29B8E5-548D-48AC-9119-9D6B69C7A95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1" l="1"/>
  <c r="H48" i="1"/>
  <c r="M41" i="1"/>
  <c r="H41" i="1"/>
  <c r="N44" i="1"/>
  <c r="N40" i="1"/>
  <c r="J43" i="1"/>
  <c r="K41" i="1"/>
  <c r="K39" i="1"/>
  <c r="D51" i="1"/>
  <c r="D52" i="1" s="1"/>
  <c r="F36" i="1"/>
  <c r="F34" i="1"/>
  <c r="J34" i="1" s="1"/>
  <c r="B50" i="1"/>
  <c r="B49" i="1"/>
  <c r="B48" i="1"/>
  <c r="B47" i="1"/>
  <c r="B46" i="1"/>
  <c r="B45" i="1"/>
  <c r="B44" i="1"/>
  <c r="B43" i="1"/>
  <c r="B42" i="1"/>
  <c r="B41" i="1"/>
  <c r="B40" i="1"/>
  <c r="D38" i="1"/>
  <c r="H47" i="1" s="1"/>
  <c r="H49" i="1" s="1"/>
  <c r="H51" i="1" s="1"/>
  <c r="F30" i="1"/>
  <c r="E30" i="1"/>
  <c r="H29" i="1"/>
  <c r="L29" i="1" s="1"/>
  <c r="G28" i="1"/>
  <c r="I28" i="1" s="1"/>
  <c r="G27" i="1"/>
  <c r="I27" i="1" s="1"/>
  <c r="G26" i="1"/>
  <c r="I26" i="1" s="1"/>
  <c r="D25" i="1"/>
  <c r="C25" i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I18" i="1"/>
  <c r="G17" i="1"/>
  <c r="I17" i="1" s="1"/>
  <c r="H16" i="1"/>
  <c r="J16" i="1" s="1"/>
  <c r="J30" i="1" s="1"/>
  <c r="G15" i="1"/>
  <c r="K15" i="1" s="1"/>
  <c r="H14" i="1"/>
  <c r="L14" i="1" s="1"/>
  <c r="H13" i="1"/>
  <c r="L13" i="1" s="1"/>
  <c r="H12" i="1"/>
  <c r="N39" i="1" s="1"/>
  <c r="H11" i="1"/>
  <c r="L11" i="1" s="1"/>
  <c r="H10" i="1"/>
  <c r="L10" i="1" s="1"/>
  <c r="G9" i="1"/>
  <c r="K9" i="1" s="1"/>
  <c r="G8" i="1"/>
  <c r="K40" i="1" s="1"/>
  <c r="G7" i="1"/>
  <c r="K7" i="1" s="1"/>
  <c r="G6" i="1"/>
  <c r="K6" i="1" s="1"/>
  <c r="G5" i="1"/>
  <c r="K5" i="1" s="1"/>
  <c r="K42" i="1" l="1"/>
  <c r="H39" i="1"/>
  <c r="N41" i="1"/>
  <c r="N42" i="1" s="1"/>
  <c r="H30" i="1"/>
  <c r="L12" i="1"/>
  <c r="K43" i="1"/>
  <c r="K47" i="1" s="1"/>
  <c r="K8" i="1"/>
  <c r="K30" i="1" s="1"/>
  <c r="I30" i="1"/>
  <c r="G30" i="1"/>
  <c r="H40" i="1" l="1"/>
  <c r="H42" i="1" s="1"/>
  <c r="N45" i="1" s="1"/>
  <c r="N46" i="1" s="1"/>
  <c r="N47" i="1" s="1"/>
  <c r="L30" i="1"/>
  <c r="J31" i="1"/>
  <c r="J32" i="1" s="1"/>
  <c r="I32" i="1"/>
  <c r="L32" i="1" l="1"/>
  <c r="K31" i="1"/>
  <c r="K32" i="1" s="1"/>
</calcChain>
</file>

<file path=xl/sharedStrings.xml><?xml version="1.0" encoding="utf-8"?>
<sst xmlns="http://schemas.openxmlformats.org/spreadsheetml/2006/main" count="138" uniqueCount="86">
  <si>
    <t>P5-5</t>
  </si>
  <si>
    <t>ROSIAK</t>
  </si>
  <si>
    <t>NO.</t>
  </si>
  <si>
    <t>ACCOUNTS</t>
  </si>
  <si>
    <t>TRIAL BALANCE</t>
  </si>
  <si>
    <t>ADJUSTMENT</t>
  </si>
  <si>
    <t>ADJ. TRIAL BALANCE</t>
  </si>
  <si>
    <t>INCOME STAT.</t>
  </si>
  <si>
    <t>STAT. OF FIN. POST.</t>
  </si>
  <si>
    <t>DR</t>
  </si>
  <si>
    <t>CR</t>
  </si>
  <si>
    <t>CASH</t>
  </si>
  <si>
    <t>ACCOUNTS RECEIVABLE</t>
  </si>
  <si>
    <t>INVENTORY</t>
  </si>
  <si>
    <t>SUPPLIES</t>
  </si>
  <si>
    <t>EQUIPMENT</t>
  </si>
  <si>
    <t>ACCUMULATED DEPRECIATION - EQUIPMENT</t>
  </si>
  <si>
    <t>NOTES PAYABLE</t>
  </si>
  <si>
    <t>ACCOUNTS PAYABLE</t>
  </si>
  <si>
    <t>SHARE CAPITAL - ORDINARY</t>
  </si>
  <si>
    <t>RETAINED EARNINGS</t>
  </si>
  <si>
    <t>DIVIDENDS</t>
  </si>
  <si>
    <t>SALES REVENUE</t>
  </si>
  <si>
    <t>SALES RETURNS AND ALLOWANCES</t>
  </si>
  <si>
    <t>COST OF GOODS SOLD</t>
  </si>
  <si>
    <t>SALARIES AND WAGES EXPENSE</t>
  </si>
  <si>
    <t>ADVERTISING EXPENSE</t>
  </si>
  <si>
    <t>UTILITIES EXPENSE</t>
  </si>
  <si>
    <t>MAINTENANCE AND REPAIRS EXPENSE</t>
  </si>
  <si>
    <t xml:space="preserve">FREIGHT  - OUT </t>
  </si>
  <si>
    <t>RENT EXPENSE</t>
  </si>
  <si>
    <t>TOTAL</t>
  </si>
  <si>
    <t>SUPPLIES EXPENSE</t>
  </si>
  <si>
    <t>DEPRECIATION EXPENSE</t>
  </si>
  <si>
    <t>INTEREST EXPENSE</t>
  </si>
  <si>
    <t>INTEREST PAYABLE</t>
  </si>
  <si>
    <t>NET LOSS</t>
  </si>
  <si>
    <t>COGS</t>
  </si>
  <si>
    <t>INCOME  STATEMENT</t>
  </si>
  <si>
    <t>LESS:</t>
  </si>
  <si>
    <t>ADD</t>
  </si>
  <si>
    <t>DIVIDEND</t>
  </si>
  <si>
    <t>STAT OF FIN POS</t>
  </si>
  <si>
    <t>ASSETS:</t>
  </si>
  <si>
    <t>LIABILITIES</t>
  </si>
  <si>
    <t>A/P</t>
  </si>
  <si>
    <t>A/R</t>
  </si>
  <si>
    <t>TOTAL LIABILITIES</t>
  </si>
  <si>
    <t>EQUITY</t>
  </si>
  <si>
    <t>SHARE CAP</t>
  </si>
  <si>
    <t>R/E</t>
  </si>
  <si>
    <t>TOTAL EQUITY</t>
  </si>
  <si>
    <t>TOTAL ASSET</t>
  </si>
  <si>
    <t>TOTAL LIABILITIES + EQUITY</t>
  </si>
  <si>
    <t>ROSIAK FASHION CENTER</t>
  </si>
  <si>
    <t>FTM ENDED NOV 30, 2025</t>
  </si>
  <si>
    <t>NOV 30, 2025</t>
  </si>
  <si>
    <t>RETAINED EARNINGS  STAT</t>
  </si>
  <si>
    <t>RE, NOV 1, 2025</t>
  </si>
  <si>
    <t>GROSS PROFIT = NET SALES - COGS</t>
  </si>
  <si>
    <t>NET SALES</t>
  </si>
  <si>
    <t>LESS : SALES RETURN AND ALLOWANCES</t>
  </si>
  <si>
    <t>GROSS PROFIT</t>
  </si>
  <si>
    <t>RE, NOV 30, 2025</t>
  </si>
  <si>
    <t>ADJUSTING ENTRIES JOURNAL</t>
  </si>
  <si>
    <t>DATE</t>
  </si>
  <si>
    <t>ACCOUNT TITLES</t>
  </si>
  <si>
    <t>SUPP EXPENSE</t>
  </si>
  <si>
    <t>SUPPLY</t>
  </si>
  <si>
    <t>DEPRECIATION</t>
  </si>
  <si>
    <t>ACC DEPRECIATION-EQUIPMENT</t>
  </si>
  <si>
    <t>CLOSING ENTRIES JOURNAL</t>
  </si>
  <si>
    <t>INCOME SUMMARY</t>
  </si>
  <si>
    <t>SALES RETURNS &amp; ALLOWANCE</t>
  </si>
  <si>
    <t>SALARIES &amp; WAGES EXPENSE</t>
  </si>
  <si>
    <t>ADVERT EXPENSE</t>
  </si>
  <si>
    <t>MAINTENANCE EXPENSE</t>
  </si>
  <si>
    <t>FREIGHT OUT</t>
  </si>
  <si>
    <t>DIVIDENS</t>
  </si>
  <si>
    <t>TOTALS</t>
  </si>
  <si>
    <t>POST CLOSING TRIAL BALANCE</t>
  </si>
  <si>
    <t>FTM END 30 NOV</t>
  </si>
  <si>
    <t>ACCOUNT RECIEVABLE</t>
  </si>
  <si>
    <t>ACCOUNT PAYABLE</t>
  </si>
  <si>
    <t>SHARE CAPITAL</t>
  </si>
  <si>
    <t>RETAINED 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</si>
</sst>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Rp&quot;* #,##0_-;\-&quot;Rp&quot;* #,##0_-;_-&quot;Rp&quot;* &quot;-&quot;_-;_-@_-"/>
    <numFmt numFmtId="41" formatCode="_-* #,##0_-;\-* #,##0_-;_-* &quot;-&quot;_-;_-@_-"/>
    <numFmt numFmtId="165" formatCode="_-* #,##0_-;\-* #,##0_-;_-* &quot;-&quot;_-;_-@_-"/>
    <numFmt numFmtId="167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CEF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41" fontId="0" fillId="4" borderId="1" xfId="1" applyFont="1" applyFill="1" applyBorder="1"/>
    <xf numFmtId="41" fontId="0" fillId="5" borderId="1" xfId="1" applyFont="1" applyFill="1" applyBorder="1"/>
    <xf numFmtId="41" fontId="0" fillId="6" borderId="1" xfId="1" applyFont="1" applyFill="1" applyBorder="1"/>
    <xf numFmtId="41" fontId="0" fillId="7" borderId="1" xfId="1" applyFont="1" applyFill="1" applyBorder="1"/>
    <xf numFmtId="0" fontId="0" fillId="4" borderId="1" xfId="0" applyFill="1" applyBorder="1"/>
    <xf numFmtId="41" fontId="1" fillId="4" borderId="1" xfId="1" applyFont="1" applyFill="1" applyBorder="1"/>
    <xf numFmtId="41" fontId="3" fillId="4" borderId="1" xfId="1" applyFont="1" applyFill="1" applyBorder="1"/>
    <xf numFmtId="0" fontId="2" fillId="3" borderId="1" xfId="0" applyFont="1" applyFill="1" applyBorder="1" applyAlignment="1">
      <alignment horizontal="right"/>
    </xf>
    <xf numFmtId="41" fontId="2" fillId="4" borderId="2" xfId="1" applyFont="1" applyFill="1" applyBorder="1"/>
    <xf numFmtId="41" fontId="0" fillId="0" borderId="3" xfId="1" applyFont="1" applyFill="1" applyBorder="1"/>
    <xf numFmtId="41" fontId="0" fillId="0" borderId="1" xfId="1" applyFont="1" applyFill="1" applyBorder="1"/>
    <xf numFmtId="0" fontId="0" fillId="8" borderId="1" xfId="0" applyFill="1" applyBorder="1"/>
    <xf numFmtId="0" fontId="0" fillId="5" borderId="1" xfId="0" applyFill="1" applyBorder="1"/>
    <xf numFmtId="16" fontId="0" fillId="0" borderId="1" xfId="0" applyNumberFormat="1" applyBorder="1"/>
    <xf numFmtId="41" fontId="2" fillId="5" borderId="2" xfId="0" applyNumberFormat="1" applyFont="1" applyFill="1" applyBorder="1"/>
    <xf numFmtId="41" fontId="2" fillId="4" borderId="2" xfId="0" applyNumberFormat="1" applyFont="1" applyFill="1" applyBorder="1"/>
    <xf numFmtId="41" fontId="0" fillId="5" borderId="4" xfId="1" applyFont="1" applyFill="1" applyBorder="1"/>
    <xf numFmtId="41" fontId="0" fillId="4" borderId="4" xfId="1" applyFont="1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41" fontId="0" fillId="5" borderId="3" xfId="1" applyFont="1" applyFill="1" applyBorder="1"/>
    <xf numFmtId="41" fontId="0" fillId="4" borderId="3" xfId="1" applyFont="1" applyFill="1" applyBorder="1"/>
    <xf numFmtId="41" fontId="2" fillId="5" borderId="2" xfId="1" applyFont="1" applyFill="1" applyBorder="1"/>
    <xf numFmtId="41" fontId="0" fillId="10" borderId="0" xfId="2" applyFont="1" applyFill="1" applyBorder="1"/>
    <xf numFmtId="41" fontId="0" fillId="10" borderId="0" xfId="1" applyFont="1" applyFill="1" applyBorder="1"/>
    <xf numFmtId="41" fontId="5" fillId="10" borderId="0" xfId="2" applyFont="1" applyFill="1" applyBorder="1"/>
    <xf numFmtId="41" fontId="5" fillId="10" borderId="0" xfId="1" applyFont="1" applyFill="1" applyBorder="1"/>
    <xf numFmtId="0" fontId="0" fillId="10" borderId="0" xfId="0" applyFill="1"/>
    <xf numFmtId="41" fontId="0" fillId="10" borderId="0" xfId="0" applyNumberFormat="1" applyFill="1"/>
    <xf numFmtId="41" fontId="4" fillId="10" borderId="0" xfId="2" applyFont="1" applyFill="1" applyBorder="1"/>
    <xf numFmtId="0" fontId="4" fillId="10" borderId="0" xfId="0" applyFont="1" applyFill="1"/>
    <xf numFmtId="41" fontId="4" fillId="10" borderId="0" xfId="0" applyNumberFormat="1" applyFont="1" applyFill="1"/>
    <xf numFmtId="41" fontId="3" fillId="10" borderId="0" xfId="0" applyNumberFormat="1" applyFont="1" applyFill="1"/>
    <xf numFmtId="0" fontId="2" fillId="10" borderId="0" xfId="0" applyFont="1" applyFill="1"/>
    <xf numFmtId="41" fontId="4" fillId="10" borderId="0" xfId="1" applyFont="1" applyFill="1" applyBorder="1"/>
    <xf numFmtId="41" fontId="0" fillId="10" borderId="0" xfId="1" applyFont="1" applyFill="1" applyAlignment="1">
      <alignment horizontal="right"/>
    </xf>
    <xf numFmtId="0" fontId="2" fillId="11" borderId="0" xfId="0" applyFont="1" applyFill="1"/>
    <xf numFmtId="0" fontId="0" fillId="11" borderId="0" xfId="0" applyFill="1"/>
    <xf numFmtId="0" fontId="6" fillId="11" borderId="0" xfId="0" applyFont="1" applyFill="1"/>
    <xf numFmtId="41" fontId="0" fillId="11" borderId="0" xfId="0" applyNumberFormat="1" applyFill="1"/>
    <xf numFmtId="41" fontId="3" fillId="11" borderId="0" xfId="0" applyNumberFormat="1" applyFont="1" applyFill="1"/>
    <xf numFmtId="0" fontId="4" fillId="11" borderId="0" xfId="0" applyFont="1" applyFill="1"/>
    <xf numFmtId="41" fontId="4" fillId="11" borderId="0" xfId="0" applyNumberFormat="1" applyFont="1" applyFill="1"/>
    <xf numFmtId="41" fontId="0" fillId="12" borderId="1" xfId="1" applyFont="1" applyFill="1" applyBorder="1"/>
    <xf numFmtId="41" fontId="0" fillId="9" borderId="0" xfId="2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0" fillId="9" borderId="0" xfId="2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0" fontId="2" fillId="11" borderId="9" xfId="0" applyFont="1" applyFill="1" applyBorder="1" applyAlignment="1">
      <alignment horizontal="center"/>
    </xf>
    <xf numFmtId="0" fontId="2" fillId="11" borderId="10" xfId="0" applyFont="1" applyFill="1" applyBorder="1" applyAlignment="1">
      <alignment horizontal="center"/>
    </xf>
    <xf numFmtId="0" fontId="7" fillId="11" borderId="22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2" fillId="11" borderId="8" xfId="0" applyFont="1" applyFill="1" applyBorder="1"/>
    <xf numFmtId="0" fontId="2" fillId="11" borderId="10" xfId="0" applyFont="1" applyFill="1" applyBorder="1"/>
    <xf numFmtId="0" fontId="2" fillId="11" borderId="11" xfId="0" applyFont="1" applyFill="1" applyBorder="1"/>
    <xf numFmtId="16" fontId="0" fillId="0" borderId="12" xfId="0" applyNumberFormat="1" applyBorder="1"/>
    <xf numFmtId="0" fontId="0" fillId="0" borderId="13" xfId="0" applyBorder="1"/>
    <xf numFmtId="165" fontId="0" fillId="0" borderId="14" xfId="5" applyFont="1" applyFill="1" applyBorder="1"/>
    <xf numFmtId="165" fontId="0" fillId="0" borderId="15" xfId="5" applyFont="1" applyFill="1" applyBorder="1"/>
    <xf numFmtId="165" fontId="0" fillId="0" borderId="16" xfId="5" applyFont="1" applyFill="1" applyBorder="1"/>
    <xf numFmtId="165" fontId="0" fillId="0" borderId="12" xfId="5" applyFont="1" applyFill="1" applyBorder="1"/>
    <xf numFmtId="165" fontId="0" fillId="0" borderId="13" xfId="5" applyFont="1" applyFill="1" applyBorder="1"/>
    <xf numFmtId="16" fontId="0" fillId="0" borderId="12" xfId="5" applyNumberFormat="1" applyFont="1" applyFill="1" applyBorder="1"/>
    <xf numFmtId="165" fontId="0" fillId="0" borderId="17" xfId="5" applyFont="1" applyFill="1" applyBorder="1"/>
    <xf numFmtId="165" fontId="0" fillId="0" borderId="18" xfId="5" applyFont="1" applyFill="1" applyBorder="1"/>
    <xf numFmtId="165" fontId="0" fillId="0" borderId="19" xfId="5" applyFont="1" applyFill="1" applyBorder="1"/>
    <xf numFmtId="165" fontId="0" fillId="0" borderId="20" xfId="5" applyFont="1" applyFill="1" applyBorder="1"/>
    <xf numFmtId="165" fontId="0" fillId="0" borderId="21" xfId="5" applyFont="1" applyFill="1" applyBorder="1"/>
    <xf numFmtId="0" fontId="0" fillId="0" borderId="0" xfId="0"/>
    <xf numFmtId="0" fontId="2" fillId="11" borderId="8" xfId="0" applyFont="1" applyFill="1" applyBorder="1"/>
    <xf numFmtId="0" fontId="2" fillId="11" borderId="10" xfId="0" applyFont="1" applyFill="1" applyBorder="1"/>
    <xf numFmtId="0" fontId="2" fillId="11" borderId="11" xfId="0" applyFont="1" applyFill="1" applyBorder="1"/>
    <xf numFmtId="16" fontId="0" fillId="0" borderId="12" xfId="0" applyNumberFormat="1" applyBorder="1"/>
    <xf numFmtId="165" fontId="0" fillId="0" borderId="14" xfId="5" applyFont="1" applyFill="1" applyBorder="1"/>
    <xf numFmtId="165" fontId="0" fillId="0" borderId="15" xfId="5" applyFont="1" applyFill="1" applyBorder="1"/>
    <xf numFmtId="165" fontId="0" fillId="0" borderId="12" xfId="5" applyFont="1" applyFill="1" applyBorder="1"/>
    <xf numFmtId="16" fontId="0" fillId="0" borderId="12" xfId="5" applyNumberFormat="1" applyFont="1" applyFill="1" applyBorder="1"/>
    <xf numFmtId="0" fontId="8" fillId="0" borderId="0" xfId="0" applyFont="1"/>
    <xf numFmtId="0" fontId="0" fillId="0" borderId="28" xfId="0" applyBorder="1"/>
    <xf numFmtId="0" fontId="0" fillId="0" borderId="29" xfId="0" applyBorder="1"/>
    <xf numFmtId="0" fontId="0" fillId="0" borderId="26" xfId="0" applyBorder="1"/>
    <xf numFmtId="16" fontId="0" fillId="0" borderId="31" xfId="0" applyNumberFormat="1" applyBorder="1"/>
    <xf numFmtId="165" fontId="0" fillId="0" borderId="32" xfId="5" applyFont="1" applyFill="1" applyBorder="1"/>
    <xf numFmtId="165" fontId="0" fillId="0" borderId="30" xfId="5" applyFont="1" applyFill="1" applyBorder="1"/>
    <xf numFmtId="165" fontId="0" fillId="0" borderId="26" xfId="5" applyFont="1" applyFill="1" applyBorder="1"/>
    <xf numFmtId="165" fontId="0" fillId="0" borderId="0" xfId="5" applyFont="1" applyFill="1" applyBorder="1"/>
    <xf numFmtId="165" fontId="0" fillId="0" borderId="15" xfId="0" applyNumberFormat="1" applyBorder="1"/>
    <xf numFmtId="0" fontId="0" fillId="0" borderId="14" xfId="0" applyBorder="1"/>
    <xf numFmtId="0" fontId="0" fillId="0" borderId="15" xfId="0" applyBorder="1"/>
    <xf numFmtId="165" fontId="0" fillId="0" borderId="26" xfId="0" applyNumberFormat="1" applyBorder="1"/>
    <xf numFmtId="0" fontId="0" fillId="0" borderId="12" xfId="0" applyBorder="1"/>
    <xf numFmtId="0" fontId="8" fillId="0" borderId="14" xfId="0" applyFont="1" applyBorder="1"/>
    <xf numFmtId="165" fontId="8" fillId="0" borderId="15" xfId="0" applyNumberFormat="1" applyFont="1" applyBorder="1"/>
    <xf numFmtId="165" fontId="8" fillId="0" borderId="26" xfId="0" applyNumberFormat="1" applyFont="1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7" fillId="11" borderId="23" xfId="0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165" fontId="0" fillId="0" borderId="0" xfId="0" applyNumberFormat="1"/>
    <xf numFmtId="0" fontId="0" fillId="0" borderId="8" xfId="0" applyBorder="1"/>
    <xf numFmtId="0" fontId="0" fillId="0" borderId="33" xfId="0" applyBorder="1"/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0" fillId="0" borderId="35" xfId="0" applyBorder="1"/>
    <xf numFmtId="165" fontId="0" fillId="0" borderId="1" xfId="0" applyNumberFormat="1" applyBorder="1"/>
    <xf numFmtId="0" fontId="0" fillId="0" borderId="36" xfId="0" applyBorder="1"/>
    <xf numFmtId="0" fontId="9" fillId="0" borderId="1" xfId="0" applyFont="1" applyBorder="1"/>
    <xf numFmtId="165" fontId="0" fillId="0" borderId="36" xfId="0" applyNumberFormat="1" applyBorder="1"/>
    <xf numFmtId="165" fontId="9" fillId="0" borderId="1" xfId="0" applyNumberFormat="1" applyFont="1" applyBorder="1"/>
    <xf numFmtId="0" fontId="0" fillId="0" borderId="37" xfId="0" applyBorder="1"/>
    <xf numFmtId="0" fontId="8" fillId="0" borderId="4" xfId="0" applyFont="1" applyBorder="1"/>
    <xf numFmtId="165" fontId="8" fillId="0" borderId="4" xfId="0" applyNumberFormat="1" applyFont="1" applyBorder="1"/>
    <xf numFmtId="165" fontId="8" fillId="0" borderId="38" xfId="0" applyNumberFormat="1" applyFont="1" applyBorder="1"/>
    <xf numFmtId="0" fontId="7" fillId="11" borderId="24" xfId="0" applyFont="1" applyFill="1" applyBorder="1" applyAlignment="1">
      <alignment horizontal="center"/>
    </xf>
    <xf numFmtId="0" fontId="7" fillId="11" borderId="25" xfId="0" applyFon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7" fillId="11" borderId="26" xfId="0" applyFont="1" applyFill="1" applyBorder="1" applyAlignment="1">
      <alignment horizontal="center"/>
    </xf>
    <xf numFmtId="0" fontId="7" fillId="11" borderId="27" xfId="0" applyFont="1" applyFill="1" applyBorder="1" applyAlignment="1">
      <alignment horizontal="center"/>
    </xf>
    <xf numFmtId="0" fontId="7" fillId="11" borderId="28" xfId="0" applyFont="1" applyFill="1" applyBorder="1" applyAlignment="1">
      <alignment horizontal="center"/>
    </xf>
    <xf numFmtId="0" fontId="7" fillId="11" borderId="29" xfId="0" applyFont="1" applyFill="1" applyBorder="1" applyAlignment="1">
      <alignment horizontal="center"/>
    </xf>
    <xf numFmtId="0" fontId="0" fillId="0" borderId="0" xfId="0" applyFill="1"/>
    <xf numFmtId="41" fontId="0" fillId="0" borderId="0" xfId="1" applyFont="1" applyFill="1"/>
    <xf numFmtId="16" fontId="0" fillId="0" borderId="0" xfId="0" applyNumberFormat="1" applyFill="1"/>
  </cellXfs>
  <cellStyles count="14">
    <cellStyle name="Comma [0]" xfId="1" builtinId="6"/>
    <cellStyle name="Comma [0] 2" xfId="2" xr:uid="{BC25486A-F116-4504-8A30-69C8AE31022B}"/>
    <cellStyle name="Comma [0] 2 2" xfId="5" xr:uid="{47753BAF-65B5-44A3-A4EE-37F294012E60}"/>
    <cellStyle name="Comma 10" xfId="13" xr:uid="{8B420F32-736A-4226-97EF-4313541A56CA}"/>
    <cellStyle name="Comma 2" xfId="4" xr:uid="{8A0F8405-1696-4A54-B61F-33425C76694A}"/>
    <cellStyle name="Comma 3" xfId="6" xr:uid="{EFB88317-B85D-4EFC-9B47-FDD1A2CD76CB}"/>
    <cellStyle name="Comma 4" xfId="7" xr:uid="{526FE901-641F-473C-98CF-61E16E9C8C37}"/>
    <cellStyle name="Comma 5" xfId="8" xr:uid="{A7BDA5D3-CA3E-4BAD-BC31-F36635327011}"/>
    <cellStyle name="Comma 6" xfId="9" xr:uid="{88900DB5-CF5E-4810-952D-E3986EABF531}"/>
    <cellStyle name="Comma 7" xfId="10" xr:uid="{50631653-B2D7-41D4-B589-7A7BFC58867B}"/>
    <cellStyle name="Comma 8" xfId="11" xr:uid="{C0F18615-447B-42B7-8F9E-6F26EAAF7700}"/>
    <cellStyle name="Comma 9" xfId="12" xr:uid="{CACA7C0D-1E42-445A-A957-7C25D04A871B}"/>
    <cellStyle name="Currency [0] 2" xfId="3" xr:uid="{7047A569-61DC-4630-9582-64CF61CFE7F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BF644-D861-46E6-8DC2-E8ED186DCE7A}">
  <dimension ref="A1:Z71"/>
  <sheetViews>
    <sheetView tabSelected="1" zoomScale="58" zoomScaleNormal="70" workbookViewId="0">
      <selection activeCell="W45" sqref="W45"/>
    </sheetView>
  </sheetViews>
  <sheetFormatPr defaultRowHeight="14.5" x14ac:dyDescent="0.35"/>
  <cols>
    <col min="2" max="2" width="38.90625" customWidth="1"/>
    <col min="3" max="3" width="10.54296875" customWidth="1"/>
    <col min="4" max="4" width="12.6328125" bestFit="1" customWidth="1"/>
    <col min="6" max="6" width="16.453125" customWidth="1"/>
    <col min="7" max="7" width="17.7265625" customWidth="1"/>
    <col min="8" max="8" width="12.08984375" customWidth="1"/>
    <col min="10" max="10" width="11.81640625" customWidth="1"/>
    <col min="12" max="12" width="11.6328125" customWidth="1"/>
    <col min="13" max="13" width="29.26953125" customWidth="1"/>
    <col min="15" max="15" width="8.90625" customWidth="1"/>
    <col min="19" max="19" width="27.90625" customWidth="1"/>
    <col min="20" max="20" width="11" customWidth="1"/>
    <col min="21" max="21" width="13.453125" customWidth="1"/>
    <col min="24" max="24" width="30.26953125" customWidth="1"/>
    <col min="25" max="25" width="11.453125" customWidth="1"/>
    <col min="26" max="26" width="10.7265625" customWidth="1"/>
  </cols>
  <sheetData>
    <row r="1" spans="1:21" x14ac:dyDescent="0.35">
      <c r="A1" t="s">
        <v>0</v>
      </c>
    </row>
    <row r="2" spans="1:21" ht="15" thickBot="1" x14ac:dyDescent="0.4">
      <c r="A2" t="s">
        <v>1</v>
      </c>
    </row>
    <row r="3" spans="1:21" ht="15" thickBot="1" x14ac:dyDescent="0.4">
      <c r="A3" s="50" t="s">
        <v>2</v>
      </c>
      <c r="B3" s="51" t="s">
        <v>3</v>
      </c>
      <c r="C3" s="49" t="s">
        <v>4</v>
      </c>
      <c r="D3" s="49"/>
      <c r="E3" s="49" t="s">
        <v>5</v>
      </c>
      <c r="F3" s="49"/>
      <c r="G3" s="49" t="s">
        <v>6</v>
      </c>
      <c r="H3" s="49"/>
      <c r="I3" s="49" t="s">
        <v>7</v>
      </c>
      <c r="J3" s="49"/>
      <c r="K3" s="49" t="s">
        <v>8</v>
      </c>
      <c r="L3" s="49"/>
      <c r="Q3" s="53" t="s">
        <v>64</v>
      </c>
      <c r="R3" s="54"/>
      <c r="S3" s="54"/>
      <c r="T3" s="54"/>
      <c r="U3" s="55"/>
    </row>
    <row r="4" spans="1:21" x14ac:dyDescent="0.35">
      <c r="A4" s="50"/>
      <c r="B4" s="51"/>
      <c r="C4" s="1" t="s">
        <v>9</v>
      </c>
      <c r="D4" s="1" t="s">
        <v>10</v>
      </c>
      <c r="E4" s="1" t="s">
        <v>9</v>
      </c>
      <c r="F4" s="1" t="s">
        <v>10</v>
      </c>
      <c r="G4" s="1" t="s">
        <v>9</v>
      </c>
      <c r="H4" s="1" t="s">
        <v>10</v>
      </c>
      <c r="I4" s="1" t="s">
        <v>9</v>
      </c>
      <c r="J4" s="1" t="s">
        <v>10</v>
      </c>
      <c r="K4" s="1" t="s">
        <v>9</v>
      </c>
      <c r="L4" s="1" t="s">
        <v>10</v>
      </c>
      <c r="Q4" s="61" t="s">
        <v>65</v>
      </c>
      <c r="R4" s="56" t="s">
        <v>66</v>
      </c>
      <c r="S4" s="57"/>
      <c r="T4" s="62" t="s">
        <v>9</v>
      </c>
      <c r="U4" s="63" t="s">
        <v>10</v>
      </c>
    </row>
    <row r="5" spans="1:21" x14ac:dyDescent="0.35">
      <c r="A5" s="2"/>
      <c r="B5" s="3" t="s">
        <v>11</v>
      </c>
      <c r="C5" s="4">
        <v>8700</v>
      </c>
      <c r="D5" s="4"/>
      <c r="E5" s="5"/>
      <c r="F5" s="5"/>
      <c r="G5" s="4">
        <f>C5-E5</f>
        <v>8700</v>
      </c>
      <c r="H5" s="4"/>
      <c r="I5" s="5"/>
      <c r="J5" s="5"/>
      <c r="K5" s="4">
        <f>G5</f>
        <v>8700</v>
      </c>
      <c r="L5" s="4"/>
      <c r="Q5" s="64">
        <v>45260</v>
      </c>
      <c r="R5" s="65" t="s">
        <v>67</v>
      </c>
      <c r="S5" s="66"/>
      <c r="T5" s="67">
        <v>4100</v>
      </c>
      <c r="U5" s="68"/>
    </row>
    <row r="6" spans="1:21" x14ac:dyDescent="0.35">
      <c r="A6" s="2"/>
      <c r="B6" s="3" t="s">
        <v>12</v>
      </c>
      <c r="C6" s="4">
        <v>27700</v>
      </c>
      <c r="D6" s="4"/>
      <c r="E6" s="5"/>
      <c r="F6" s="5"/>
      <c r="G6" s="4">
        <f>C6-E6</f>
        <v>27700</v>
      </c>
      <c r="H6" s="4"/>
      <c r="I6" s="5"/>
      <c r="J6" s="5"/>
      <c r="K6" s="4">
        <f t="shared" ref="K6:K9" si="0">G6</f>
        <v>27700</v>
      </c>
      <c r="L6" s="4"/>
      <c r="Q6" s="69"/>
      <c r="R6" s="70"/>
      <c r="S6" s="66" t="s">
        <v>68</v>
      </c>
      <c r="T6" s="67"/>
      <c r="U6" s="68">
        <v>4100</v>
      </c>
    </row>
    <row r="7" spans="1:21" x14ac:dyDescent="0.35">
      <c r="A7" s="2"/>
      <c r="B7" s="3" t="s">
        <v>13</v>
      </c>
      <c r="C7" s="4">
        <v>44700</v>
      </c>
      <c r="D7" s="4"/>
      <c r="E7" s="5"/>
      <c r="F7" s="6">
        <v>180</v>
      </c>
      <c r="G7" s="4">
        <f>C7-F7</f>
        <v>44520</v>
      </c>
      <c r="H7" s="4"/>
      <c r="I7" s="5"/>
      <c r="J7" s="5"/>
      <c r="K7" s="4">
        <f t="shared" si="0"/>
        <v>44520</v>
      </c>
      <c r="L7" s="4"/>
      <c r="Q7" s="69"/>
      <c r="R7" s="70"/>
      <c r="S7" s="66"/>
      <c r="T7" s="67"/>
      <c r="U7" s="68"/>
    </row>
    <row r="8" spans="1:21" x14ac:dyDescent="0.35">
      <c r="A8" s="2"/>
      <c r="B8" s="3" t="s">
        <v>14</v>
      </c>
      <c r="C8" s="4">
        <v>6200</v>
      </c>
      <c r="D8" s="4"/>
      <c r="E8" s="5"/>
      <c r="F8" s="7">
        <v>4100</v>
      </c>
      <c r="G8" s="4">
        <f>C8-F8</f>
        <v>2100</v>
      </c>
      <c r="H8" s="4"/>
      <c r="I8" s="5"/>
      <c r="J8" s="5"/>
      <c r="K8" s="4">
        <f t="shared" si="0"/>
        <v>2100</v>
      </c>
      <c r="L8" s="4"/>
      <c r="Q8" s="71">
        <v>45260</v>
      </c>
      <c r="R8" s="70" t="s">
        <v>69</v>
      </c>
      <c r="S8" s="66"/>
      <c r="T8" s="67">
        <v>11500</v>
      </c>
      <c r="U8" s="68"/>
    </row>
    <row r="9" spans="1:21" x14ac:dyDescent="0.35">
      <c r="A9" s="2"/>
      <c r="B9" s="3" t="s">
        <v>15</v>
      </c>
      <c r="C9" s="4">
        <v>133000</v>
      </c>
      <c r="D9" s="4"/>
      <c r="E9" s="5"/>
      <c r="F9" s="5"/>
      <c r="G9" s="4">
        <f>C9-F9</f>
        <v>133000</v>
      </c>
      <c r="H9" s="4"/>
      <c r="I9" s="5"/>
      <c r="J9" s="5"/>
      <c r="K9" s="4">
        <f t="shared" si="0"/>
        <v>133000</v>
      </c>
      <c r="L9" s="4"/>
      <c r="M9" s="131"/>
      <c r="N9" s="131"/>
      <c r="O9" s="131"/>
      <c r="P9" s="131"/>
      <c r="Q9" s="69"/>
      <c r="R9" s="70"/>
      <c r="S9" s="66" t="s">
        <v>70</v>
      </c>
      <c r="T9" s="67"/>
      <c r="U9" s="68">
        <v>11500</v>
      </c>
    </row>
    <row r="10" spans="1:21" x14ac:dyDescent="0.35">
      <c r="A10" s="2"/>
      <c r="B10" s="3" t="s">
        <v>16</v>
      </c>
      <c r="C10" s="4"/>
      <c r="D10" s="4">
        <v>23000</v>
      </c>
      <c r="E10" s="5"/>
      <c r="F10" s="47">
        <v>11500</v>
      </c>
      <c r="G10" s="4"/>
      <c r="H10" s="4">
        <f>D10+F10</f>
        <v>34500</v>
      </c>
      <c r="I10" s="5"/>
      <c r="J10" s="5"/>
      <c r="K10" s="4"/>
      <c r="L10" s="4">
        <f>H10</f>
        <v>34500</v>
      </c>
      <c r="M10" s="131"/>
      <c r="N10" s="131"/>
      <c r="O10" s="131"/>
      <c r="P10" s="132"/>
      <c r="Q10" s="69"/>
      <c r="R10" s="70"/>
      <c r="S10" s="66"/>
      <c r="T10" s="67"/>
      <c r="U10" s="68"/>
    </row>
    <row r="11" spans="1:21" x14ac:dyDescent="0.35">
      <c r="A11" s="2"/>
      <c r="B11" s="3" t="s">
        <v>17</v>
      </c>
      <c r="C11" s="4"/>
      <c r="D11" s="4">
        <v>51000</v>
      </c>
      <c r="E11" s="5"/>
      <c r="F11" s="5"/>
      <c r="G11" s="4"/>
      <c r="H11" s="4">
        <f>D11</f>
        <v>51000</v>
      </c>
      <c r="I11" s="5"/>
      <c r="J11" s="5"/>
      <c r="K11" s="4"/>
      <c r="L11" s="4">
        <f t="shared" ref="L11:L14" si="1">H11</f>
        <v>51000</v>
      </c>
      <c r="M11" s="131"/>
      <c r="N11" s="133"/>
      <c r="O11" s="131"/>
      <c r="P11" s="132"/>
      <c r="Q11" s="71">
        <v>45260</v>
      </c>
      <c r="R11" s="70" t="s">
        <v>34</v>
      </c>
      <c r="S11" s="66"/>
      <c r="T11" s="67">
        <v>4000</v>
      </c>
      <c r="U11" s="68"/>
    </row>
    <row r="12" spans="1:21" x14ac:dyDescent="0.35">
      <c r="A12" s="2"/>
      <c r="B12" s="3" t="s">
        <v>18</v>
      </c>
      <c r="C12" s="8"/>
      <c r="D12" s="4">
        <v>48500</v>
      </c>
      <c r="E12" s="5"/>
      <c r="F12" s="5"/>
      <c r="G12" s="4"/>
      <c r="H12" s="4">
        <f t="shared" ref="H12:H14" si="2">D12</f>
        <v>48500</v>
      </c>
      <c r="I12" s="5"/>
      <c r="J12" s="5"/>
      <c r="K12" s="4"/>
      <c r="L12" s="4">
        <f t="shared" si="1"/>
        <v>48500</v>
      </c>
      <c r="M12" s="131"/>
      <c r="N12" s="132"/>
      <c r="O12" s="132"/>
      <c r="P12" s="132"/>
      <c r="Q12" s="69"/>
      <c r="R12" s="70"/>
      <c r="S12" s="66" t="s">
        <v>35</v>
      </c>
      <c r="T12" s="67"/>
      <c r="U12" s="68">
        <v>4000</v>
      </c>
    </row>
    <row r="13" spans="1:21" x14ac:dyDescent="0.35">
      <c r="A13" s="2"/>
      <c r="B13" s="3" t="s">
        <v>19</v>
      </c>
      <c r="C13" s="8"/>
      <c r="D13" s="4">
        <v>50000</v>
      </c>
      <c r="E13" s="5"/>
      <c r="F13" s="5"/>
      <c r="G13" s="4"/>
      <c r="H13" s="4">
        <f t="shared" si="2"/>
        <v>50000</v>
      </c>
      <c r="I13" s="5"/>
      <c r="J13" s="5"/>
      <c r="K13" s="4"/>
      <c r="L13" s="4">
        <f t="shared" si="1"/>
        <v>50000</v>
      </c>
      <c r="M13" s="131"/>
      <c r="N13" s="132"/>
      <c r="O13" s="132"/>
      <c r="P13" s="132"/>
      <c r="Q13" s="69"/>
      <c r="R13" s="70"/>
      <c r="S13" s="66"/>
      <c r="T13" s="67"/>
      <c r="U13" s="68"/>
    </row>
    <row r="14" spans="1:21" x14ac:dyDescent="0.35">
      <c r="A14" s="2"/>
      <c r="B14" s="3" t="s">
        <v>20</v>
      </c>
      <c r="C14" s="8"/>
      <c r="D14" s="4">
        <v>38000</v>
      </c>
      <c r="E14" s="5"/>
      <c r="F14" s="5"/>
      <c r="G14" s="4"/>
      <c r="H14" s="4">
        <f t="shared" si="2"/>
        <v>38000</v>
      </c>
      <c r="I14" s="5"/>
      <c r="J14" s="5"/>
      <c r="K14" s="4"/>
      <c r="L14" s="4">
        <f t="shared" si="1"/>
        <v>38000</v>
      </c>
      <c r="M14" s="131"/>
      <c r="N14" s="132"/>
      <c r="O14" s="132"/>
      <c r="P14" s="132"/>
      <c r="Q14" s="71">
        <v>45260</v>
      </c>
      <c r="R14" s="70" t="s">
        <v>37</v>
      </c>
      <c r="S14" s="66"/>
      <c r="T14" s="67">
        <v>180</v>
      </c>
      <c r="U14" s="68"/>
    </row>
    <row r="15" spans="1:21" ht="15" thickBot="1" x14ac:dyDescent="0.4">
      <c r="A15" s="2"/>
      <c r="B15" s="3" t="s">
        <v>21</v>
      </c>
      <c r="C15" s="4">
        <v>8000</v>
      </c>
      <c r="D15" s="4"/>
      <c r="E15" s="5"/>
      <c r="F15" s="5"/>
      <c r="G15" s="4">
        <f>C15</f>
        <v>8000</v>
      </c>
      <c r="H15" s="4"/>
      <c r="I15" s="5"/>
      <c r="J15" s="5"/>
      <c r="K15" s="4">
        <f>G15</f>
        <v>8000</v>
      </c>
      <c r="L15" s="4"/>
      <c r="M15" s="131"/>
      <c r="N15" s="132"/>
      <c r="O15" s="132"/>
      <c r="P15" s="132"/>
      <c r="Q15" s="72"/>
      <c r="R15" s="73"/>
      <c r="S15" s="74" t="s">
        <v>13</v>
      </c>
      <c r="T15" s="75"/>
      <c r="U15" s="76">
        <v>180</v>
      </c>
    </row>
    <row r="16" spans="1:21" x14ac:dyDescent="0.35">
      <c r="A16" s="2"/>
      <c r="B16" s="3" t="s">
        <v>22</v>
      </c>
      <c r="C16" s="8"/>
      <c r="D16" s="4">
        <v>755200</v>
      </c>
      <c r="E16" s="5"/>
      <c r="F16" s="5"/>
      <c r="G16" s="4"/>
      <c r="H16" s="4">
        <f>D16</f>
        <v>755200</v>
      </c>
      <c r="I16" s="5"/>
      <c r="J16" s="5">
        <f>H16</f>
        <v>755200</v>
      </c>
      <c r="K16" s="4"/>
      <c r="L16" s="4"/>
      <c r="M16" s="131"/>
      <c r="N16" s="132"/>
      <c r="O16" s="132"/>
      <c r="P16" s="132"/>
    </row>
    <row r="17" spans="1:21" ht="15" thickBot="1" x14ac:dyDescent="0.4">
      <c r="A17" s="2"/>
      <c r="B17" s="3" t="s">
        <v>23</v>
      </c>
      <c r="C17" s="4">
        <v>12800</v>
      </c>
      <c r="D17" s="4"/>
      <c r="E17" s="5"/>
      <c r="F17" s="5"/>
      <c r="G17" s="4">
        <f>C17-E17</f>
        <v>12800</v>
      </c>
      <c r="H17" s="4"/>
      <c r="I17" s="5">
        <f>G17</f>
        <v>12800</v>
      </c>
      <c r="J17" s="5"/>
      <c r="K17" s="4"/>
      <c r="L17" s="4"/>
      <c r="M17" s="131"/>
      <c r="N17" s="132"/>
      <c r="O17" s="132"/>
      <c r="P17" s="132"/>
    </row>
    <row r="18" spans="1:21" ht="15" thickBot="1" x14ac:dyDescent="0.4">
      <c r="A18" s="2"/>
      <c r="B18" s="3" t="s">
        <v>24</v>
      </c>
      <c r="C18" s="4">
        <v>497400</v>
      </c>
      <c r="D18" s="4"/>
      <c r="E18" s="6">
        <v>180</v>
      </c>
      <c r="F18" s="5"/>
      <c r="G18" s="4">
        <v>497580</v>
      </c>
      <c r="H18" s="4"/>
      <c r="I18" s="5">
        <f t="shared" ref="I18:I28" si="3">G18</f>
        <v>497580</v>
      </c>
      <c r="J18" s="5"/>
      <c r="K18" s="4"/>
      <c r="L18" s="4"/>
      <c r="M18" s="131"/>
      <c r="N18" s="132"/>
      <c r="O18" s="132"/>
      <c r="P18" s="132"/>
      <c r="Q18" s="53" t="s">
        <v>71</v>
      </c>
      <c r="R18" s="54"/>
      <c r="S18" s="54"/>
      <c r="T18" s="54"/>
      <c r="U18" s="55"/>
    </row>
    <row r="19" spans="1:21" x14ac:dyDescent="0.35">
      <c r="A19" s="2"/>
      <c r="B19" s="3" t="s">
        <v>25</v>
      </c>
      <c r="C19" s="4">
        <v>136000</v>
      </c>
      <c r="D19" s="4"/>
      <c r="E19" s="5"/>
      <c r="F19" s="5"/>
      <c r="G19" s="4">
        <f t="shared" ref="G19:G24" si="4">C19-E19</f>
        <v>136000</v>
      </c>
      <c r="H19" s="4"/>
      <c r="I19" s="5">
        <f t="shared" si="3"/>
        <v>136000</v>
      </c>
      <c r="J19" s="5"/>
      <c r="K19" s="4"/>
      <c r="L19" s="4"/>
      <c r="M19" s="131"/>
      <c r="N19" s="132"/>
      <c r="O19" s="132"/>
      <c r="P19" s="132"/>
      <c r="Q19" s="78" t="s">
        <v>65</v>
      </c>
      <c r="R19" s="56" t="s">
        <v>66</v>
      </c>
      <c r="S19" s="57"/>
      <c r="T19" s="79" t="s">
        <v>9</v>
      </c>
      <c r="U19" s="80" t="s">
        <v>10</v>
      </c>
    </row>
    <row r="20" spans="1:21" x14ac:dyDescent="0.35">
      <c r="A20" s="2"/>
      <c r="B20" s="3" t="s">
        <v>26</v>
      </c>
      <c r="C20" s="4">
        <v>24400</v>
      </c>
      <c r="D20" s="4"/>
      <c r="E20" s="5"/>
      <c r="F20" s="5"/>
      <c r="G20" s="4">
        <f t="shared" si="4"/>
        <v>24400</v>
      </c>
      <c r="H20" s="4"/>
      <c r="I20" s="5">
        <f t="shared" si="3"/>
        <v>24400</v>
      </c>
      <c r="J20" s="5"/>
      <c r="K20" s="4"/>
      <c r="L20" s="4"/>
      <c r="M20" s="131"/>
      <c r="N20" s="132"/>
      <c r="O20" s="132"/>
      <c r="P20" s="132"/>
      <c r="Q20" s="90">
        <v>45260</v>
      </c>
      <c r="R20" s="77" t="s">
        <v>22</v>
      </c>
      <c r="S20" s="91"/>
      <c r="T20" s="92">
        <v>755200</v>
      </c>
      <c r="U20" s="93"/>
    </row>
    <row r="21" spans="1:21" x14ac:dyDescent="0.35">
      <c r="A21" s="2"/>
      <c r="B21" s="3" t="s">
        <v>27</v>
      </c>
      <c r="C21" s="4">
        <v>14000</v>
      </c>
      <c r="D21" s="4"/>
      <c r="E21" s="5"/>
      <c r="F21" s="5"/>
      <c r="G21" s="4">
        <f t="shared" si="4"/>
        <v>14000</v>
      </c>
      <c r="H21" s="4"/>
      <c r="I21" s="5">
        <f t="shared" si="3"/>
        <v>14000</v>
      </c>
      <c r="J21" s="5"/>
      <c r="K21" s="4"/>
      <c r="L21" s="4"/>
      <c r="M21" s="131"/>
      <c r="N21" s="132"/>
      <c r="O21" s="132"/>
      <c r="P21" s="132"/>
      <c r="Q21" s="84"/>
      <c r="R21" s="94"/>
      <c r="S21" s="82" t="s">
        <v>72</v>
      </c>
      <c r="T21" s="83"/>
      <c r="U21" s="93">
        <v>755200</v>
      </c>
    </row>
    <row r="22" spans="1:21" x14ac:dyDescent="0.35">
      <c r="A22" s="2"/>
      <c r="B22" s="3" t="s">
        <v>28</v>
      </c>
      <c r="C22" s="4">
        <v>12100</v>
      </c>
      <c r="D22" s="4"/>
      <c r="E22" s="5"/>
      <c r="F22" s="5"/>
      <c r="G22" s="4">
        <f t="shared" si="4"/>
        <v>12100</v>
      </c>
      <c r="H22" s="4"/>
      <c r="I22" s="5">
        <f t="shared" si="3"/>
        <v>12100</v>
      </c>
      <c r="J22" s="5"/>
      <c r="K22" s="4"/>
      <c r="L22" s="4"/>
      <c r="M22" s="131"/>
      <c r="N22" s="131"/>
      <c r="O22" s="131"/>
      <c r="P22" s="131"/>
      <c r="Q22" s="84"/>
      <c r="R22" s="94"/>
      <c r="S22" s="82"/>
      <c r="T22" s="83"/>
      <c r="U22" s="93"/>
    </row>
    <row r="23" spans="1:21" x14ac:dyDescent="0.35">
      <c r="A23" s="2"/>
      <c r="B23" s="3" t="s">
        <v>29</v>
      </c>
      <c r="C23" s="4">
        <v>16700</v>
      </c>
      <c r="D23" s="4"/>
      <c r="E23" s="5"/>
      <c r="F23" s="5"/>
      <c r="G23" s="4">
        <f t="shared" si="4"/>
        <v>16700</v>
      </c>
      <c r="H23" s="4"/>
      <c r="I23" s="5">
        <f t="shared" si="3"/>
        <v>16700</v>
      </c>
      <c r="J23" s="5"/>
      <c r="K23" s="4"/>
      <c r="L23" s="4"/>
      <c r="M23" s="131"/>
      <c r="N23" s="131"/>
      <c r="O23" s="131"/>
      <c r="P23" s="131"/>
      <c r="Q23" s="85">
        <v>45260</v>
      </c>
      <c r="R23" s="94" t="s">
        <v>72</v>
      </c>
      <c r="S23" s="82"/>
      <c r="T23" s="95">
        <v>757180</v>
      </c>
      <c r="U23" s="93"/>
    </row>
    <row r="24" spans="1:21" ht="16" x14ac:dyDescent="0.5">
      <c r="A24" s="2"/>
      <c r="B24" s="3" t="s">
        <v>30</v>
      </c>
      <c r="C24" s="9">
        <v>24000</v>
      </c>
      <c r="D24" s="10"/>
      <c r="E24" s="5"/>
      <c r="F24" s="5"/>
      <c r="G24" s="4">
        <f t="shared" si="4"/>
        <v>24000</v>
      </c>
      <c r="H24" s="4"/>
      <c r="I24" s="5">
        <f t="shared" si="3"/>
        <v>24000</v>
      </c>
      <c r="J24" s="5"/>
      <c r="K24" s="4"/>
      <c r="L24" s="4"/>
      <c r="M24" s="131"/>
      <c r="N24" s="131"/>
      <c r="O24" s="131"/>
      <c r="P24" s="131"/>
      <c r="Q24" s="84"/>
      <c r="R24" s="94"/>
      <c r="S24" s="96" t="s">
        <v>73</v>
      </c>
      <c r="T24" s="97"/>
      <c r="U24" s="98">
        <v>12800</v>
      </c>
    </row>
    <row r="25" spans="1:21" ht="15" thickBot="1" x14ac:dyDescent="0.4">
      <c r="A25" s="2"/>
      <c r="B25" s="11" t="s">
        <v>31</v>
      </c>
      <c r="C25" s="12">
        <f>SUM(C5:C24)</f>
        <v>965700</v>
      </c>
      <c r="D25" s="12">
        <f>SUM(D5:D24)</f>
        <v>965700</v>
      </c>
      <c r="E25" s="5"/>
      <c r="F25" s="5"/>
      <c r="G25" s="4"/>
      <c r="H25" s="4"/>
      <c r="I25" s="5"/>
      <c r="J25" s="5"/>
      <c r="K25" s="4"/>
      <c r="L25" s="4"/>
      <c r="Q25" s="84"/>
      <c r="R25" s="94"/>
      <c r="S25" s="96" t="s">
        <v>37</v>
      </c>
      <c r="T25" s="97"/>
      <c r="U25" s="98">
        <v>497580</v>
      </c>
    </row>
    <row r="26" spans="1:21" ht="15" thickTop="1" x14ac:dyDescent="0.35">
      <c r="A26" s="2"/>
      <c r="B26" s="3" t="s">
        <v>32</v>
      </c>
      <c r="C26" s="13"/>
      <c r="D26" s="13"/>
      <c r="E26" s="7">
        <v>4100</v>
      </c>
      <c r="F26" s="5"/>
      <c r="G26" s="4">
        <f>E26</f>
        <v>4100</v>
      </c>
      <c r="H26" s="4"/>
      <c r="I26" s="5">
        <f t="shared" si="3"/>
        <v>4100</v>
      </c>
      <c r="J26" s="5"/>
      <c r="K26" s="4"/>
      <c r="L26" s="4"/>
      <c r="Q26" s="85"/>
      <c r="R26" s="94"/>
      <c r="S26" s="82" t="s">
        <v>74</v>
      </c>
      <c r="T26" s="83"/>
      <c r="U26" s="93">
        <v>136000</v>
      </c>
    </row>
    <row r="27" spans="1:21" x14ac:dyDescent="0.35">
      <c r="A27" s="2"/>
      <c r="B27" s="3" t="s">
        <v>33</v>
      </c>
      <c r="C27" s="14"/>
      <c r="D27" s="14"/>
      <c r="E27" s="47">
        <v>11500</v>
      </c>
      <c r="F27" s="5"/>
      <c r="G27" s="4">
        <f t="shared" ref="G27:G28" si="5">E27</f>
        <v>11500</v>
      </c>
      <c r="H27" s="4"/>
      <c r="I27" s="5">
        <f t="shared" si="3"/>
        <v>11500</v>
      </c>
      <c r="J27" s="5"/>
      <c r="K27" s="4"/>
      <c r="L27" s="4"/>
      <c r="Q27" s="84"/>
      <c r="R27" s="94"/>
      <c r="S27" s="82" t="s">
        <v>75</v>
      </c>
      <c r="T27" s="83"/>
      <c r="U27" s="93">
        <v>24400</v>
      </c>
    </row>
    <row r="28" spans="1:21" x14ac:dyDescent="0.35">
      <c r="A28" s="2"/>
      <c r="B28" s="3" t="s">
        <v>34</v>
      </c>
      <c r="C28" s="2"/>
      <c r="D28" s="2"/>
      <c r="E28" s="15">
        <v>4000</v>
      </c>
      <c r="F28" s="16"/>
      <c r="G28" s="4">
        <f t="shared" si="5"/>
        <v>4000</v>
      </c>
      <c r="H28" s="4"/>
      <c r="I28" s="5">
        <f t="shared" si="3"/>
        <v>4000</v>
      </c>
      <c r="J28" s="5"/>
      <c r="K28" s="4"/>
      <c r="L28" s="4"/>
      <c r="Q28" s="84"/>
      <c r="R28" s="94"/>
      <c r="S28" s="82" t="s">
        <v>27</v>
      </c>
      <c r="T28" s="83"/>
      <c r="U28" s="93">
        <v>14000</v>
      </c>
    </row>
    <row r="29" spans="1:21" x14ac:dyDescent="0.35">
      <c r="A29" s="17"/>
      <c r="B29" s="3" t="s">
        <v>35</v>
      </c>
      <c r="C29" s="2"/>
      <c r="D29" s="2"/>
      <c r="E29" s="16"/>
      <c r="F29" s="15">
        <v>4000</v>
      </c>
      <c r="G29" s="8"/>
      <c r="H29" s="4">
        <f>F29</f>
        <v>4000</v>
      </c>
      <c r="I29" s="5"/>
      <c r="J29" s="5"/>
      <c r="K29" s="4"/>
      <c r="L29" s="4">
        <f>H29</f>
        <v>4000</v>
      </c>
      <c r="Q29" s="85"/>
      <c r="R29" s="94"/>
      <c r="S29" s="82" t="s">
        <v>76</v>
      </c>
      <c r="T29" s="83"/>
      <c r="U29" s="93">
        <v>12100</v>
      </c>
    </row>
    <row r="30" spans="1:21" ht="15" thickBot="1" x14ac:dyDescent="0.4">
      <c r="A30" s="2"/>
      <c r="B30" s="11" t="s">
        <v>31</v>
      </c>
      <c r="C30" s="2"/>
      <c r="D30" s="2"/>
      <c r="E30" s="18">
        <f>SUM(E5:E29)</f>
        <v>19780</v>
      </c>
      <c r="F30" s="18">
        <f>SUM(F5:F29)</f>
        <v>19780</v>
      </c>
      <c r="G30" s="19">
        <f>SUM(G5:G29)</f>
        <v>981200</v>
      </c>
      <c r="H30" s="12">
        <f>SUM(H5:H29)</f>
        <v>981200</v>
      </c>
      <c r="I30" s="20">
        <f t="shared" ref="I30:L30" si="6">SUM(I5:I29)</f>
        <v>757180</v>
      </c>
      <c r="J30" s="20">
        <f t="shared" si="6"/>
        <v>755200</v>
      </c>
      <c r="K30" s="21">
        <f t="shared" si="6"/>
        <v>224020</v>
      </c>
      <c r="L30" s="21">
        <f t="shared" si="6"/>
        <v>226000</v>
      </c>
      <c r="Q30" s="84"/>
      <c r="R30" s="94"/>
      <c r="S30" s="82" t="s">
        <v>77</v>
      </c>
      <c r="T30" s="83"/>
      <c r="U30" s="93">
        <v>16700</v>
      </c>
    </row>
    <row r="31" spans="1:21" ht="15" thickTop="1" x14ac:dyDescent="0.35">
      <c r="A31" s="2"/>
      <c r="B31" s="22" t="s">
        <v>36</v>
      </c>
      <c r="C31" s="2"/>
      <c r="D31" s="2"/>
      <c r="E31" s="23"/>
      <c r="F31" s="23"/>
      <c r="G31" s="23"/>
      <c r="H31" s="13"/>
      <c r="I31" s="24"/>
      <c r="J31" s="24">
        <f>I30-J30</f>
        <v>1980</v>
      </c>
      <c r="K31" s="25">
        <f>L30-K30</f>
        <v>1980</v>
      </c>
      <c r="L31" s="25"/>
      <c r="Q31" s="99"/>
      <c r="R31" s="77"/>
      <c r="S31" s="82" t="s">
        <v>30</v>
      </c>
      <c r="T31" s="83"/>
      <c r="U31" s="93">
        <v>24000</v>
      </c>
    </row>
    <row r="32" spans="1:21" ht="15" thickBot="1" x14ac:dyDescent="0.4">
      <c r="A32" s="2"/>
      <c r="B32" s="11" t="s">
        <v>31</v>
      </c>
      <c r="C32" s="2"/>
      <c r="D32" s="2"/>
      <c r="E32" s="2"/>
      <c r="F32" s="2"/>
      <c r="G32" s="2"/>
      <c r="H32" s="14"/>
      <c r="I32" s="26">
        <f>I30+I31</f>
        <v>757180</v>
      </c>
      <c r="J32" s="26">
        <f>J30+J31</f>
        <v>757180</v>
      </c>
      <c r="K32" s="12">
        <f t="shared" ref="K32:L32" si="7">K30+K31</f>
        <v>226000</v>
      </c>
      <c r="L32" s="12">
        <f t="shared" si="7"/>
        <v>226000</v>
      </c>
      <c r="Q32" s="99"/>
      <c r="R32" s="77"/>
      <c r="S32" s="82" t="s">
        <v>32</v>
      </c>
      <c r="T32" s="83"/>
      <c r="U32" s="93">
        <v>4100</v>
      </c>
    </row>
    <row r="33" spans="2:21" ht="15" thickTop="1" x14ac:dyDescent="0.35">
      <c r="Q33" s="99"/>
      <c r="R33" s="77"/>
      <c r="S33" s="82" t="s">
        <v>33</v>
      </c>
      <c r="T33" s="97"/>
      <c r="U33" s="98">
        <v>11500</v>
      </c>
    </row>
    <row r="34" spans="2:21" x14ac:dyDescent="0.35">
      <c r="B34" s="48" t="s">
        <v>54</v>
      </c>
      <c r="C34" s="48"/>
      <c r="D34" s="48"/>
      <c r="F34" s="48" t="str">
        <f>B34</f>
        <v>ROSIAK FASHION CENTER</v>
      </c>
      <c r="G34" s="48"/>
      <c r="H34" s="48"/>
      <c r="J34" s="52" t="str">
        <f>F34</f>
        <v>ROSIAK FASHION CENTER</v>
      </c>
      <c r="K34" s="52"/>
      <c r="L34" s="52"/>
      <c r="M34" s="52"/>
      <c r="N34" s="52"/>
      <c r="Q34" s="99"/>
      <c r="R34" s="77"/>
      <c r="S34" s="96" t="s">
        <v>34</v>
      </c>
      <c r="T34" s="97"/>
      <c r="U34" s="98">
        <v>4000</v>
      </c>
    </row>
    <row r="35" spans="2:21" x14ac:dyDescent="0.35">
      <c r="B35" s="48" t="s">
        <v>38</v>
      </c>
      <c r="C35" s="48"/>
      <c r="D35" s="48"/>
      <c r="F35" s="48" t="s">
        <v>57</v>
      </c>
      <c r="G35" s="48"/>
      <c r="H35" s="48"/>
      <c r="J35" s="52" t="s">
        <v>42</v>
      </c>
      <c r="K35" s="52"/>
      <c r="L35" s="52"/>
      <c r="M35" s="52"/>
      <c r="N35" s="52"/>
      <c r="Q35" s="99"/>
      <c r="R35" s="77"/>
      <c r="S35" s="96"/>
      <c r="T35" s="97"/>
      <c r="U35" s="89"/>
    </row>
    <row r="36" spans="2:21" x14ac:dyDescent="0.35">
      <c r="B36" s="48" t="s">
        <v>55</v>
      </c>
      <c r="C36" s="48"/>
      <c r="D36" s="48"/>
      <c r="F36" s="48" t="str">
        <f>B36</f>
        <v>FTM ENDED NOV 30, 2025</v>
      </c>
      <c r="G36" s="48"/>
      <c r="H36" s="48"/>
      <c r="J36" s="52" t="s">
        <v>56</v>
      </c>
      <c r="K36" s="52"/>
      <c r="L36" s="52"/>
      <c r="M36" s="52"/>
      <c r="N36" s="52"/>
      <c r="Q36" s="81">
        <v>45260</v>
      </c>
      <c r="R36" s="77" t="s">
        <v>20</v>
      </c>
      <c r="S36" s="96"/>
      <c r="T36" s="95">
        <v>1980</v>
      </c>
      <c r="U36" s="89"/>
    </row>
    <row r="37" spans="2:21" x14ac:dyDescent="0.35">
      <c r="B37" s="27"/>
      <c r="C37" s="28"/>
      <c r="D37" s="28"/>
      <c r="F37" s="27"/>
      <c r="G37" s="27"/>
      <c r="H37" s="31"/>
      <c r="J37" s="31"/>
      <c r="K37" s="31"/>
      <c r="L37" s="31"/>
      <c r="M37" s="31"/>
      <c r="N37" s="31"/>
      <c r="Q37" s="99"/>
      <c r="R37" s="77"/>
      <c r="S37" s="96" t="s">
        <v>72</v>
      </c>
      <c r="T37" s="97"/>
      <c r="U37" s="98">
        <v>1980</v>
      </c>
    </row>
    <row r="38" spans="2:21" x14ac:dyDescent="0.35">
      <c r="B38" s="27" t="s">
        <v>22</v>
      </c>
      <c r="C38" s="28"/>
      <c r="D38" s="28">
        <f>D16</f>
        <v>755200</v>
      </c>
      <c r="F38" s="27" t="s">
        <v>58</v>
      </c>
      <c r="G38" s="27"/>
      <c r="H38" s="39">
        <v>38000</v>
      </c>
      <c r="J38" s="37" t="s">
        <v>43</v>
      </c>
      <c r="K38" s="32"/>
      <c r="L38" s="31"/>
      <c r="M38" s="37" t="s">
        <v>44</v>
      </c>
      <c r="N38" s="31"/>
      <c r="Q38" s="99"/>
      <c r="R38" s="77"/>
      <c r="S38" s="96"/>
      <c r="T38" s="97"/>
      <c r="U38" s="89"/>
    </row>
    <row r="39" spans="2:21" ht="16" x14ac:dyDescent="0.5">
      <c r="B39" s="27" t="s">
        <v>39</v>
      </c>
      <c r="C39" s="28"/>
      <c r="D39" s="28"/>
      <c r="F39" s="27" t="s">
        <v>40</v>
      </c>
      <c r="G39" s="27" t="s">
        <v>36</v>
      </c>
      <c r="H39" s="36">
        <f>D52</f>
        <v>1980</v>
      </c>
      <c r="J39" s="32" t="s">
        <v>11</v>
      </c>
      <c r="K39" s="32">
        <f>C5</f>
        <v>8700</v>
      </c>
      <c r="L39" s="31"/>
      <c r="M39" s="31" t="s">
        <v>45</v>
      </c>
      <c r="N39" s="32">
        <f>H12</f>
        <v>48500</v>
      </c>
      <c r="Q39" s="81">
        <v>45260</v>
      </c>
      <c r="R39" s="77" t="s">
        <v>20</v>
      </c>
      <c r="S39" s="96"/>
      <c r="T39" s="95">
        <v>8000</v>
      </c>
      <c r="U39" s="89"/>
    </row>
    <row r="40" spans="2:21" x14ac:dyDescent="0.35">
      <c r="B40" s="27" t="str">
        <f t="shared" ref="B40:B47" si="8">B17</f>
        <v>SALES RETURNS AND ALLOWANCES</v>
      </c>
      <c r="C40" s="28">
        <v>12800</v>
      </c>
      <c r="D40" s="28"/>
      <c r="F40" s="27"/>
      <c r="G40" s="27"/>
      <c r="H40" s="32">
        <f>H38-H39</f>
        <v>36020</v>
      </c>
      <c r="J40" s="31" t="s">
        <v>14</v>
      </c>
      <c r="K40" s="32">
        <f>G8</f>
        <v>2100</v>
      </c>
      <c r="L40" s="31"/>
      <c r="M40" s="31" t="s">
        <v>17</v>
      </c>
      <c r="N40" s="32">
        <f>D11</f>
        <v>51000</v>
      </c>
      <c r="Q40" s="99"/>
      <c r="R40" s="77"/>
      <c r="S40" s="96" t="s">
        <v>78</v>
      </c>
      <c r="T40" s="97"/>
      <c r="U40" s="98">
        <v>8000</v>
      </c>
    </row>
    <row r="41" spans="2:21" ht="16" x14ac:dyDescent="0.5">
      <c r="B41" s="27" t="str">
        <f t="shared" si="8"/>
        <v>COST OF GOODS SOLD</v>
      </c>
      <c r="C41" s="28">
        <v>497580</v>
      </c>
      <c r="D41" s="28"/>
      <c r="F41" s="27" t="s">
        <v>39</v>
      </c>
      <c r="G41" s="27" t="s">
        <v>41</v>
      </c>
      <c r="H41" s="36">
        <f>C15</f>
        <v>8000</v>
      </c>
      <c r="J41" s="31" t="s">
        <v>46</v>
      </c>
      <c r="K41" s="32">
        <f>C6</f>
        <v>27700</v>
      </c>
      <c r="L41" s="31"/>
      <c r="M41" s="31" t="str">
        <f>B29</f>
        <v>INTEREST PAYABLE</v>
      </c>
      <c r="N41" s="32">
        <f>H29</f>
        <v>4000</v>
      </c>
      <c r="Q41" s="99"/>
      <c r="R41" s="77"/>
      <c r="S41" s="96"/>
      <c r="T41" s="97"/>
      <c r="U41" s="89"/>
    </row>
    <row r="42" spans="2:21" x14ac:dyDescent="0.35">
      <c r="B42" s="27" t="str">
        <f t="shared" si="8"/>
        <v>SALARIES AND WAGES EXPENSE</v>
      </c>
      <c r="C42" s="28">
        <v>136000</v>
      </c>
      <c r="D42" s="28"/>
      <c r="F42" s="33" t="s">
        <v>63</v>
      </c>
      <c r="G42" s="33"/>
      <c r="H42" s="35">
        <f>H40-H41</f>
        <v>28020</v>
      </c>
      <c r="J42" s="31" t="s">
        <v>15</v>
      </c>
      <c r="K42" s="32">
        <f>G9-H10</f>
        <v>98500</v>
      </c>
      <c r="L42" s="31"/>
      <c r="M42" s="34" t="s">
        <v>47</v>
      </c>
      <c r="N42" s="35">
        <f>SUM(N39:N41)</f>
        <v>103500</v>
      </c>
      <c r="Q42" s="99"/>
      <c r="R42" s="86" t="s">
        <v>79</v>
      </c>
      <c r="S42" s="100"/>
      <c r="T42" s="101">
        <v>1522360</v>
      </c>
      <c r="U42" s="102">
        <v>1522360</v>
      </c>
    </row>
    <row r="43" spans="2:21" ht="15" thickBot="1" x14ac:dyDescent="0.4">
      <c r="B43" s="27" t="str">
        <f t="shared" si="8"/>
        <v>ADVERTISING EXPENSE</v>
      </c>
      <c r="C43" s="28">
        <v>24400</v>
      </c>
      <c r="D43" s="28"/>
      <c r="J43" s="31" t="str">
        <f>B7</f>
        <v>INVENTORY</v>
      </c>
      <c r="K43" s="32">
        <f>G7</f>
        <v>44520</v>
      </c>
      <c r="L43" s="31"/>
      <c r="M43" s="37" t="s">
        <v>48</v>
      </c>
      <c r="N43" s="31"/>
      <c r="Q43" s="103"/>
      <c r="R43" s="87"/>
      <c r="S43" s="104"/>
      <c r="T43" s="105"/>
      <c r="U43" s="88"/>
    </row>
    <row r="44" spans="2:21" x14ac:dyDescent="0.35">
      <c r="B44" s="27" t="str">
        <f t="shared" si="8"/>
        <v>UTILITIES EXPENSE</v>
      </c>
      <c r="C44" s="28">
        <v>14000</v>
      </c>
      <c r="D44" s="28"/>
      <c r="J44" s="31"/>
      <c r="K44" s="32"/>
      <c r="L44" s="31"/>
      <c r="M44" s="31" t="s">
        <v>49</v>
      </c>
      <c r="N44" s="32">
        <f>D13</f>
        <v>50000</v>
      </c>
      <c r="Q44" s="77"/>
      <c r="R44" s="77"/>
      <c r="S44" s="77"/>
      <c r="T44" s="77"/>
      <c r="U44" s="77"/>
    </row>
    <row r="45" spans="2:21" x14ac:dyDescent="0.35">
      <c r="B45" s="29" t="str">
        <f t="shared" si="8"/>
        <v>MAINTENANCE AND REPAIRS EXPENSE</v>
      </c>
      <c r="C45" s="28">
        <v>12100</v>
      </c>
      <c r="D45" s="30"/>
      <c r="F45" s="40" t="s">
        <v>59</v>
      </c>
      <c r="G45" s="41"/>
      <c r="H45" s="41"/>
      <c r="J45" s="31"/>
      <c r="K45" s="31"/>
      <c r="L45" s="31"/>
      <c r="M45" s="31" t="s">
        <v>50</v>
      </c>
      <c r="N45" s="32">
        <f>H42</f>
        <v>28020</v>
      </c>
    </row>
    <row r="46" spans="2:21" ht="15" thickBot="1" x14ac:dyDescent="0.4">
      <c r="B46" s="27" t="str">
        <f t="shared" si="8"/>
        <v xml:space="preserve">FREIGHT  - OUT </v>
      </c>
      <c r="C46" s="28">
        <v>16700</v>
      </c>
      <c r="D46" s="31"/>
      <c r="F46" s="42"/>
      <c r="G46" s="41"/>
      <c r="H46" s="41"/>
      <c r="J46" s="31"/>
      <c r="K46" s="31"/>
      <c r="L46" s="31"/>
      <c r="M46" s="31" t="s">
        <v>51</v>
      </c>
      <c r="N46" s="32">
        <f>N44+N45</f>
        <v>78020</v>
      </c>
      <c r="Q46" s="107"/>
      <c r="R46" s="107"/>
      <c r="S46" s="107"/>
      <c r="T46" s="107"/>
    </row>
    <row r="47" spans="2:21" x14ac:dyDescent="0.35">
      <c r="B47" s="27" t="str">
        <f t="shared" si="8"/>
        <v>RENT EXPENSE</v>
      </c>
      <c r="C47" s="28">
        <v>24000</v>
      </c>
      <c r="D47" s="31"/>
      <c r="F47" s="41" t="s">
        <v>22</v>
      </c>
      <c r="G47" s="41"/>
      <c r="H47" s="43">
        <f>D38</f>
        <v>755200</v>
      </c>
      <c r="J47" s="34" t="s">
        <v>52</v>
      </c>
      <c r="K47" s="35">
        <f>SUM(K39:K45)</f>
        <v>181520</v>
      </c>
      <c r="L47" s="34"/>
      <c r="M47" s="34" t="s">
        <v>53</v>
      </c>
      <c r="N47" s="35">
        <f>N42+N46</f>
        <v>181520</v>
      </c>
      <c r="Q47" s="58" t="s">
        <v>54</v>
      </c>
      <c r="R47" s="106"/>
      <c r="S47" s="106"/>
      <c r="T47" s="124"/>
    </row>
    <row r="48" spans="2:21" ht="16" x14ac:dyDescent="0.5">
      <c r="B48" s="27" t="str">
        <f>B26</f>
        <v>SUPPLIES EXPENSE</v>
      </c>
      <c r="C48" s="28">
        <v>4100</v>
      </c>
      <c r="D48" s="31"/>
      <c r="F48" s="41" t="s">
        <v>61</v>
      </c>
      <c r="G48" s="41"/>
      <c r="H48" s="44">
        <f>C40</f>
        <v>12800</v>
      </c>
      <c r="Q48" s="125" t="s">
        <v>80</v>
      </c>
      <c r="R48" s="126"/>
      <c r="S48" s="126"/>
      <c r="T48" s="127"/>
    </row>
    <row r="49" spans="2:20" ht="15" thickBot="1" x14ac:dyDescent="0.4">
      <c r="B49" s="28" t="str">
        <f>B27</f>
        <v>DEPRECIATION EXPENSE</v>
      </c>
      <c r="C49" s="28">
        <v>11500</v>
      </c>
      <c r="D49" s="28"/>
      <c r="F49" s="41" t="s">
        <v>60</v>
      </c>
      <c r="G49" s="41"/>
      <c r="H49" s="43">
        <f>H47-H48</f>
        <v>742400</v>
      </c>
      <c r="Q49" s="128" t="s">
        <v>81</v>
      </c>
      <c r="R49" s="129"/>
      <c r="S49" s="129"/>
      <c r="T49" s="130"/>
    </row>
    <row r="50" spans="2:20" ht="16" x14ac:dyDescent="0.5">
      <c r="B50" s="28" t="str">
        <f>B28</f>
        <v>INTEREST EXPENSE</v>
      </c>
      <c r="C50" s="28">
        <v>4000</v>
      </c>
      <c r="D50" s="28"/>
      <c r="F50" s="41" t="s">
        <v>37</v>
      </c>
      <c r="G50" s="41"/>
      <c r="H50" s="44">
        <f>C41</f>
        <v>497580</v>
      </c>
      <c r="Q50" s="110"/>
      <c r="R50" s="111"/>
      <c r="S50" s="112" t="s">
        <v>9</v>
      </c>
      <c r="T50" s="113" t="s">
        <v>10</v>
      </c>
    </row>
    <row r="51" spans="2:20" x14ac:dyDescent="0.35">
      <c r="B51" s="28" t="s">
        <v>31</v>
      </c>
      <c r="C51" s="28"/>
      <c r="D51" s="28">
        <f>SUM(C40:C50)</f>
        <v>757180</v>
      </c>
      <c r="F51" s="45" t="s">
        <v>62</v>
      </c>
      <c r="G51" s="41"/>
      <c r="H51" s="46">
        <f>H49-H50</f>
        <v>244820</v>
      </c>
      <c r="P51" s="59"/>
      <c r="Q51" s="114">
        <v>1</v>
      </c>
      <c r="R51" s="108" t="s">
        <v>11</v>
      </c>
      <c r="S51" s="115">
        <v>8700</v>
      </c>
      <c r="T51" s="116"/>
    </row>
    <row r="52" spans="2:20" x14ac:dyDescent="0.35">
      <c r="B52" s="38" t="s">
        <v>36</v>
      </c>
      <c r="C52" s="38"/>
      <c r="D52" s="38">
        <f>D51-D38</f>
        <v>1980</v>
      </c>
      <c r="P52" s="59"/>
      <c r="Q52" s="114">
        <v>2</v>
      </c>
      <c r="R52" s="108" t="s">
        <v>82</v>
      </c>
      <c r="S52" s="115">
        <v>27700</v>
      </c>
      <c r="T52" s="116"/>
    </row>
    <row r="53" spans="2:20" x14ac:dyDescent="0.35">
      <c r="F53" s="60"/>
      <c r="G53" s="60"/>
      <c r="H53" s="60"/>
      <c r="I53" s="60"/>
      <c r="J53" s="60"/>
      <c r="P53" s="59"/>
      <c r="Q53" s="114">
        <v>3</v>
      </c>
      <c r="R53" s="108" t="s">
        <v>13</v>
      </c>
      <c r="S53" s="115">
        <v>44520</v>
      </c>
      <c r="T53" s="116"/>
    </row>
    <row r="54" spans="2:20" x14ac:dyDescent="0.35">
      <c r="F54" s="60"/>
      <c r="G54" s="60"/>
      <c r="H54" s="60"/>
      <c r="I54" s="60"/>
      <c r="J54" s="60"/>
      <c r="P54" s="59"/>
      <c r="Q54" s="114">
        <v>4</v>
      </c>
      <c r="R54" s="117" t="s">
        <v>14</v>
      </c>
      <c r="S54" s="115">
        <v>2100</v>
      </c>
      <c r="T54" s="116"/>
    </row>
    <row r="55" spans="2:20" x14ac:dyDescent="0.35">
      <c r="F55" s="60"/>
      <c r="G55" s="60"/>
      <c r="H55" s="60"/>
      <c r="I55" s="60"/>
      <c r="J55" s="60"/>
      <c r="P55" s="59"/>
      <c r="Q55" s="114">
        <v>5</v>
      </c>
      <c r="R55" s="108" t="s">
        <v>15</v>
      </c>
      <c r="S55" s="115">
        <v>133000</v>
      </c>
      <c r="T55" s="116"/>
    </row>
    <row r="56" spans="2:20" x14ac:dyDescent="0.35">
      <c r="F56" s="60"/>
      <c r="G56" s="60"/>
      <c r="H56" s="60"/>
      <c r="I56" s="60"/>
      <c r="J56" s="60"/>
      <c r="P56" s="59"/>
      <c r="Q56" s="114">
        <v>6</v>
      </c>
      <c r="R56" s="117" t="s">
        <v>70</v>
      </c>
      <c r="S56" s="115"/>
      <c r="T56" s="118">
        <v>34500</v>
      </c>
    </row>
    <row r="57" spans="2:20" x14ac:dyDescent="0.35">
      <c r="F57" s="60"/>
      <c r="G57" s="60"/>
      <c r="H57" s="60"/>
      <c r="I57" s="60"/>
      <c r="J57" s="60"/>
      <c r="P57" s="59"/>
      <c r="Q57" s="114">
        <v>7</v>
      </c>
      <c r="R57" s="115" t="s">
        <v>17</v>
      </c>
      <c r="S57" s="108"/>
      <c r="T57" s="118">
        <v>51000</v>
      </c>
    </row>
    <row r="58" spans="2:20" x14ac:dyDescent="0.35">
      <c r="F58" s="60"/>
      <c r="G58" s="60"/>
      <c r="H58" s="60"/>
      <c r="I58" s="60"/>
      <c r="J58" s="60"/>
      <c r="P58" s="60"/>
      <c r="Q58" s="114">
        <v>8</v>
      </c>
      <c r="R58" s="119" t="s">
        <v>83</v>
      </c>
      <c r="S58" s="108"/>
      <c r="T58" s="118">
        <v>48500</v>
      </c>
    </row>
    <row r="59" spans="2:20" x14ac:dyDescent="0.35">
      <c r="F59" s="60"/>
      <c r="G59" s="60"/>
      <c r="H59" s="60"/>
      <c r="I59" s="60"/>
      <c r="J59" s="60"/>
      <c r="P59" s="60"/>
      <c r="Q59" s="114">
        <v>9</v>
      </c>
      <c r="R59" s="115" t="s">
        <v>35</v>
      </c>
      <c r="S59" s="108"/>
      <c r="T59" s="118">
        <v>4000</v>
      </c>
    </row>
    <row r="60" spans="2:20" x14ac:dyDescent="0.35">
      <c r="F60" s="60"/>
      <c r="G60" s="60"/>
      <c r="H60" s="60"/>
      <c r="I60" s="60"/>
      <c r="J60" s="60"/>
      <c r="P60" s="60"/>
      <c r="Q60" s="114">
        <v>10</v>
      </c>
      <c r="R60" s="119" t="s">
        <v>84</v>
      </c>
      <c r="S60" s="108"/>
      <c r="T60" s="118">
        <v>50000</v>
      </c>
    </row>
    <row r="61" spans="2:20" x14ac:dyDescent="0.35">
      <c r="F61" s="60"/>
      <c r="G61" s="60"/>
      <c r="H61" s="60"/>
      <c r="I61" s="60"/>
      <c r="J61" s="60"/>
      <c r="P61" s="60"/>
      <c r="Q61" s="114">
        <v>11</v>
      </c>
      <c r="R61" s="119" t="s">
        <v>85</v>
      </c>
      <c r="S61" s="115"/>
      <c r="T61" s="118">
        <v>28020</v>
      </c>
    </row>
    <row r="62" spans="2:20" x14ac:dyDescent="0.35">
      <c r="F62" s="60"/>
      <c r="G62" s="60"/>
      <c r="H62" s="60"/>
      <c r="I62" s="60"/>
      <c r="J62" s="60"/>
      <c r="P62" s="60"/>
      <c r="Q62" s="114"/>
      <c r="R62" s="108"/>
      <c r="S62" s="108"/>
      <c r="T62" s="116"/>
    </row>
    <row r="63" spans="2:20" ht="15" thickBot="1" x14ac:dyDescent="0.4">
      <c r="F63" s="60"/>
      <c r="G63" s="60"/>
      <c r="H63" s="60"/>
      <c r="I63" s="60"/>
      <c r="J63" s="60"/>
      <c r="P63" s="60"/>
      <c r="Q63" s="120"/>
      <c r="R63" s="121" t="s">
        <v>31</v>
      </c>
      <c r="S63" s="122">
        <v>216020</v>
      </c>
      <c r="T63" s="123">
        <v>216020</v>
      </c>
    </row>
    <row r="69" spans="23:26" x14ac:dyDescent="0.35">
      <c r="W69" s="107"/>
      <c r="X69" s="107"/>
      <c r="Y69" s="107"/>
      <c r="Z69" s="107"/>
    </row>
    <row r="70" spans="23:26" x14ac:dyDescent="0.35">
      <c r="W70" s="107"/>
      <c r="X70" s="107"/>
      <c r="Y70" s="107"/>
      <c r="Z70" s="109"/>
    </row>
    <row r="71" spans="23:26" x14ac:dyDescent="0.35">
      <c r="W71" s="107"/>
      <c r="X71" s="107"/>
      <c r="Y71" s="107"/>
      <c r="Z71" s="107"/>
    </row>
  </sheetData>
  <mergeCells count="23">
    <mergeCell ref="Q18:U18"/>
    <mergeCell ref="R19:S19"/>
    <mergeCell ref="Q47:T47"/>
    <mergeCell ref="Q48:T48"/>
    <mergeCell ref="Q49:T49"/>
    <mergeCell ref="Q3:U3"/>
    <mergeCell ref="R4:S4"/>
    <mergeCell ref="B34:D34"/>
    <mergeCell ref="B35:D35"/>
    <mergeCell ref="B36:D36"/>
    <mergeCell ref="K3:L3"/>
    <mergeCell ref="A3:A4"/>
    <mergeCell ref="B3:B4"/>
    <mergeCell ref="C3:D3"/>
    <mergeCell ref="E3:F3"/>
    <mergeCell ref="G3:H3"/>
    <mergeCell ref="I3:J3"/>
    <mergeCell ref="F34:H34"/>
    <mergeCell ref="F36:H36"/>
    <mergeCell ref="F35:H35"/>
    <mergeCell ref="J36:N36"/>
    <mergeCell ref="J35:N35"/>
    <mergeCell ref="J34:N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2023-04-08T00:57:30Z</dcterms:created>
  <dcterms:modified xsi:type="dcterms:W3CDTF">2023-04-30T10:38:45Z</dcterms:modified>
</cp:coreProperties>
</file>